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"/>
    </mc:Choice>
  </mc:AlternateContent>
  <bookViews>
    <workbookView xWindow="0" yWindow="0" windowWidth="28800" windowHeight="123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A4" i="6"/>
  <c r="A3" i="6"/>
  <c r="A2" i="6"/>
  <c r="A4" i="5"/>
  <c r="A3" i="5"/>
  <c r="A2" i="5"/>
  <c r="A4" i="4"/>
  <c r="A3" i="4"/>
  <c r="A2" i="4"/>
  <c r="A4" i="2"/>
  <c r="A2" i="2"/>
  <c r="A3" i="1"/>
  <c r="A3" i="2" s="1"/>
  <c r="A2" i="1"/>
</calcChain>
</file>

<file path=xl/sharedStrings.xml><?xml version="1.0" encoding="utf-8"?>
<sst xmlns="http://schemas.openxmlformats.org/spreadsheetml/2006/main" count="707" uniqueCount="115">
  <si>
    <t>صندوق سرمایه‌گذاری اختصاصی بازارگردانی یکم هامرز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</si>
  <si>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</si>
  <si>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</si>
  <si>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</si>
  <si>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</si>
  <si>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</si>
  <si>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</si>
  <si>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</si>
  <si>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</si>
  <si>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</si>
  <si>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</si>
  <si>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</si>
  <si>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</si>
  <si>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</si>
  <si>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</si>
  <si>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ریل سیر کوثر</t>
  </si>
  <si>
    <t>73.79%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</si>
  <si>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</si>
  <si>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</si>
  <si>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</si>
  <si>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</si>
  <si>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</si>
  <si>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</si>
  <si>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</si>
  <si>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</si>
  <si>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</si>
  <si>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</si>
  <si>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</si>
  <si>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</si>
  <si>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</si>
  <si>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</si>
  <si>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</si>
  <si>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</si>
  <si>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0.98%</t>
  </si>
  <si>
    <t>اسنادخزانه-م11بودجه98-001013</t>
  </si>
  <si>
    <t>1398/07/09</t>
  </si>
  <si>
    <t>1400/10/13</t>
  </si>
  <si>
    <t>0.16%</t>
  </si>
  <si>
    <t>ص مرابحه خودرو412- 3ماهه 18%</t>
  </si>
  <si>
    <t>1396/12/05</t>
  </si>
  <si>
    <t>1400/12/05</t>
  </si>
  <si>
    <t>20.60%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</si>
  <si>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</si>
  <si>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</si>
  <si>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</si>
  <si>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</si>
  <si>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</si>
  <si>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</si>
  <si>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</si>
  <si>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</si>
  <si>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</si>
  <si>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</si>
  <si>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</si>
  <si>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</si>
  <si>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</si>
  <si>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</si>
  <si>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</si>
  <si>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</si>
  <si>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</si>
  <si>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</si>
  <si>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829-40-3552106-1</t>
  </si>
  <si>
    <t>حساب جاری</t>
  </si>
  <si>
    <t>1400/01/28</t>
  </si>
  <si>
    <t>0.00%</t>
  </si>
  <si>
    <t>829-810-3552106-2</t>
  </si>
  <si>
    <t>سپرده کوتاه مدت</t>
  </si>
  <si>
    <t>1400/03/10</t>
  </si>
  <si>
    <t>0.20%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</si>
  <si>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</si>
  <si>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</si>
  <si>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</si>
  <si>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</si>
  <si>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</si>
  <si>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</si>
  <si>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</si>
  <si>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</si>
  <si>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</si>
  <si>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</si>
  <si>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</si>
  <si>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</si>
  <si>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</si>
  <si>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</si>
  <si>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</si>
  <si>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</si>
  <si>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</si>
  <si>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</si>
  <si>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</si>
  <si>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</si>
  <si>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کمند</t>
  </si>
  <si>
    <t>درآمد سود سهام</t>
  </si>
  <si>
    <t>درآمد تغییر ارزش</t>
  </si>
  <si>
    <t>درآمد فروش</t>
  </si>
  <si>
    <t>درصد از کل درآمدها</t>
  </si>
  <si>
    <t>98.95%</t>
  </si>
  <si>
    <t>96.29%</t>
  </si>
  <si>
    <t>-0.66%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</si>
  <si>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</si>
  <si>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</si>
  <si>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</si>
  <si>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</si>
  <si>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</si>
  <si>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</si>
  <si>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</si>
  <si>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</si>
  <si>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</si>
  <si>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</si>
  <si>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33.90%</t>
  </si>
  <si>
    <t>سرمایه‌گذاری در اوراق بهادار</t>
  </si>
  <si>
    <t>0.99%</t>
  </si>
  <si>
    <t>0.34%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</si>
  <si>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</si>
  <si>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</si>
  <si>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</si>
  <si>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</si>
  <si>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1400/04/31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</si>
</sst>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_-* #,##0.00_-;\-* #,##0.00_-;_-* &quot;-&quot;??_-;_-@_-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7" fillId="2" borderId="0" xfId="0" applyNumberFormat="1" applyFont="1" applyFill="1"/>
    <xf numFmtId="165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/>
    </xf>
    <xf numFmtId="10" fontId="7" fillId="2" borderId="0" xfId="2" applyNumberFormat="1" applyFont="1" applyFill="1" applyAlignment="1">
      <alignment horizontal="center" vertic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yeko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اختصاصی بازارگردانی یکم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صندوق سرمایه‌گذاری اختصاصی بازارگردانی یکم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سرمایه‌گذاری اختصاصی بازارگردانی یکم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</row>
        <row r="3">
          <cell r="A3" t="str">
            <v>صورت وضعیت درآمدها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</row>
      </sheetData>
      <sheetData sheetId="12">
        <row r="2">
          <cell r="A2" t="str">
            <v>صندوق سرمایه‌گذاری اختصاصی بازارگردانی یکم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Normal="70" zoomScaleSheetLayoutView="100" workbookViewId="0">
      <selection activeCell="E29" sqref="E29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24" t="s">
        <v>111</v>
      </c>
      <c r="E3" s="24"/>
      <c r="F3" s="24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25" t="s">
        <v>112</v>
      </c>
      <c r="B16" s="25"/>
      <c r="C16" s="25"/>
      <c r="D16" s="25"/>
      <c r="E16" s="25"/>
      <c r="F16" s="25"/>
      <c r="G16" s="25"/>
      <c r="H16" s="25"/>
      <c r="I16" s="25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25"/>
      <c r="B17" s="25"/>
      <c r="C17" s="25"/>
      <c r="D17" s="25"/>
      <c r="E17" s="25"/>
      <c r="F17" s="25"/>
      <c r="G17" s="25"/>
      <c r="H17" s="25"/>
      <c r="I17" s="25"/>
    </row>
    <row r="18" spans="1:9" ht="15" customHeight="1" x14ac:dyDescent="0.45">
      <c r="A18" s="26" t="s">
        <v>113</v>
      </c>
      <c r="B18" s="26"/>
      <c r="C18" s="26"/>
      <c r="D18" s="26"/>
      <c r="E18" s="26"/>
      <c r="F18" s="26"/>
      <c r="G18" s="26"/>
      <c r="H18" s="26"/>
      <c r="I18" s="26"/>
    </row>
    <row r="19" spans="1:9" ht="15" customHeight="1" x14ac:dyDescent="0.45">
      <c r="A19" s="26"/>
      <c r="B19" s="26"/>
      <c r="C19" s="26"/>
      <c r="D19" s="26"/>
      <c r="E19" s="26"/>
      <c r="F19" s="26"/>
      <c r="G19" s="26"/>
      <c r="H19" s="26"/>
      <c r="I19" s="26"/>
    </row>
    <row r="20" spans="1:9" ht="3.75" customHeight="1" x14ac:dyDescent="0.45">
      <c r="A20" s="26"/>
      <c r="B20" s="26"/>
      <c r="C20" s="26"/>
      <c r="D20" s="26"/>
      <c r="E20" s="26"/>
      <c r="F20" s="26"/>
      <c r="G20" s="26"/>
      <c r="H20" s="26"/>
      <c r="I20" s="26"/>
    </row>
    <row r="21" spans="1:9" ht="15" customHeight="1" x14ac:dyDescent="0.45">
      <c r="A21" s="26" t="s">
        <v>114</v>
      </c>
      <c r="B21" s="26"/>
      <c r="C21" s="26"/>
      <c r="D21" s="26"/>
      <c r="E21" s="26"/>
      <c r="F21" s="26"/>
      <c r="G21" s="26"/>
      <c r="H21" s="26"/>
      <c r="I21" s="26"/>
    </row>
    <row r="22" spans="1:9" ht="6.75" customHeight="1" x14ac:dyDescent="0.45">
      <c r="A22" s="26"/>
      <c r="B22" s="26"/>
      <c r="C22" s="26"/>
      <c r="D22" s="26"/>
      <c r="E22" s="26"/>
      <c r="F22" s="26"/>
      <c r="G22" s="26"/>
      <c r="H22" s="26"/>
      <c r="I22" s="26"/>
    </row>
    <row r="23" spans="1:9" ht="12.75" customHeight="1" x14ac:dyDescent="0.45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15" hidden="1" customHeight="1" x14ac:dyDescent="0.4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27"/>
      <c r="G38" s="27"/>
      <c r="H38" s="27"/>
    </row>
    <row r="39" spans="6:8" x14ac:dyDescent="0.45">
      <c r="F39" s="27"/>
      <c r="G39" s="27"/>
      <c r="H39" s="27"/>
    </row>
    <row r="40" spans="6:8" x14ac:dyDescent="0.45">
      <c r="F40" s="27"/>
      <c r="G40" s="27"/>
      <c r="H40" s="27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140625" style="13" bestFit="1" customWidth="1"/>
    <col min="2" max="2" width="1" style="13" customWidth="1"/>
    <col min="3" max="3" width="10.5703125" style="13" bestFit="1" customWidth="1"/>
    <col min="4" max="4" width="1" style="13" customWidth="1"/>
    <col min="5" max="5" width="16.140625" style="13" bestFit="1" customWidth="1"/>
    <col min="6" max="6" width="1" style="13" customWidth="1"/>
    <col min="7" max="7" width="16.2851562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0.5703125" style="13" bestFit="1" customWidth="1"/>
    <col min="12" max="12" width="1" style="13" customWidth="1"/>
    <col min="13" max="13" width="16.140625" style="13" bestFit="1" customWidth="1"/>
    <col min="14" max="14" width="1" style="13" customWidth="1"/>
    <col min="15" max="15" width="16.285156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ht="30" x14ac:dyDescent="0.55000000000000004">
      <c r="A2" s="33" t="str">
        <f>'درآمد سود سهام'!A2:S2</f>
        <v>صندوق سرمایه‌گذاری اختصاصی بازارگردانی یکم هامرز</v>
      </c>
      <c r="B2" s="33"/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55000000000000004">
      <c r="A3" s="33" t="str">
        <f>'درآمد سود سهام'!A3:S3</f>
        <v>صورت وضعیت پورتفوی</v>
      </c>
      <c r="B3" s="33"/>
      <c r="C3" s="33" t="s">
        <v>68</v>
      </c>
      <c r="D3" s="33" t="s">
        <v>68</v>
      </c>
      <c r="E3" s="33" t="s">
        <v>68</v>
      </c>
      <c r="F3" s="33" t="s">
        <v>68</v>
      </c>
      <c r="G3" s="33" t="s">
        <v>68</v>
      </c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55000000000000004">
      <c r="A4" s="33" t="str">
        <f>'درآمد سود سهام'!A4:S4</f>
        <v>برای ماه منتهی به 1400/04/31</v>
      </c>
      <c r="B4" s="33"/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30" x14ac:dyDescent="0.55000000000000004">
      <c r="A6" s="35" t="s">
        <v>3</v>
      </c>
      <c r="C6" s="34" t="s">
        <v>70</v>
      </c>
      <c r="D6" s="34" t="s">
        <v>70</v>
      </c>
      <c r="E6" s="34" t="s">
        <v>70</v>
      </c>
      <c r="F6" s="34" t="s">
        <v>70</v>
      </c>
      <c r="G6" s="34" t="s">
        <v>70</v>
      </c>
      <c r="H6" s="34" t="s">
        <v>70</v>
      </c>
      <c r="I6" s="34" t="s">
        <v>70</v>
      </c>
      <c r="K6" s="34" t="s">
        <v>71</v>
      </c>
      <c r="L6" s="34" t="s">
        <v>71</v>
      </c>
      <c r="M6" s="34" t="s">
        <v>71</v>
      </c>
      <c r="N6" s="34" t="s">
        <v>71</v>
      </c>
      <c r="O6" s="34" t="s">
        <v>71</v>
      </c>
      <c r="P6" s="34" t="s">
        <v>71</v>
      </c>
      <c r="Q6" s="34" t="s">
        <v>71</v>
      </c>
    </row>
    <row r="7" spans="1:17" ht="30" x14ac:dyDescent="0.55000000000000004">
      <c r="A7" s="34" t="s">
        <v>3</v>
      </c>
      <c r="C7" s="14" t="s">
        <v>7</v>
      </c>
      <c r="E7" s="14" t="s">
        <v>84</v>
      </c>
      <c r="G7" s="14" t="s">
        <v>85</v>
      </c>
      <c r="I7" s="14" t="s">
        <v>86</v>
      </c>
      <c r="K7" s="14" t="s">
        <v>7</v>
      </c>
      <c r="M7" s="14" t="s">
        <v>84</v>
      </c>
      <c r="O7" s="14" t="s">
        <v>85</v>
      </c>
      <c r="Q7" s="14" t="s">
        <v>86</v>
      </c>
    </row>
    <row r="8" spans="1:17" x14ac:dyDescent="0.55000000000000004">
      <c r="A8" s="15" t="s">
        <v>15</v>
      </c>
      <c r="B8" s="15"/>
      <c r="C8" s="16">
        <v>5490478</v>
      </c>
      <c r="D8" s="16"/>
      <c r="E8" s="16">
        <v>120391482114</v>
      </c>
      <c r="F8" s="16"/>
      <c r="G8" s="16">
        <v>70540041172</v>
      </c>
      <c r="H8" s="16"/>
      <c r="I8" s="16">
        <v>49851440942</v>
      </c>
      <c r="J8" s="16"/>
      <c r="K8" s="16">
        <v>5490478</v>
      </c>
      <c r="L8" s="16"/>
      <c r="M8" s="16">
        <v>120391482114</v>
      </c>
      <c r="N8" s="16"/>
      <c r="O8" s="16">
        <v>87455293956</v>
      </c>
      <c r="P8" s="16"/>
      <c r="Q8" s="16">
        <v>32936188158</v>
      </c>
    </row>
    <row r="9" spans="1:17" x14ac:dyDescent="0.55000000000000004">
      <c r="A9" s="15" t="s">
        <v>34</v>
      </c>
      <c r="B9" s="15"/>
      <c r="C9" s="16">
        <v>295</v>
      </c>
      <c r="D9" s="16"/>
      <c r="E9" s="16">
        <v>268995581</v>
      </c>
      <c r="F9" s="16"/>
      <c r="G9" s="16">
        <v>265447241</v>
      </c>
      <c r="H9" s="16"/>
      <c r="I9" s="16">
        <v>3548340</v>
      </c>
      <c r="J9" s="16"/>
      <c r="K9" s="16">
        <v>295</v>
      </c>
      <c r="L9" s="16"/>
      <c r="M9" s="16">
        <v>268995581</v>
      </c>
      <c r="N9" s="16"/>
      <c r="O9" s="16">
        <v>259788210</v>
      </c>
      <c r="P9" s="16"/>
      <c r="Q9" s="16">
        <v>9207371</v>
      </c>
    </row>
    <row r="10" spans="1:17" x14ac:dyDescent="0.55000000000000004">
      <c r="A10" s="13" t="s">
        <v>29</v>
      </c>
      <c r="C10" s="16">
        <v>2500</v>
      </c>
      <c r="D10" s="16"/>
      <c r="E10" s="16">
        <v>1598217951</v>
      </c>
      <c r="F10" s="16"/>
      <c r="G10" s="16">
        <v>1563975295</v>
      </c>
      <c r="H10" s="16"/>
      <c r="I10" s="16">
        <v>34242656</v>
      </c>
      <c r="J10" s="16"/>
      <c r="K10" s="16">
        <v>2500</v>
      </c>
      <c r="L10" s="16"/>
      <c r="M10" s="16">
        <v>1598217951</v>
      </c>
      <c r="N10" s="16"/>
      <c r="O10" s="16">
        <v>1522853268</v>
      </c>
      <c r="P10" s="16"/>
      <c r="Q10" s="16">
        <v>75364683</v>
      </c>
    </row>
    <row r="11" spans="1:17" x14ac:dyDescent="0.55000000000000004">
      <c r="A11" s="13" t="s">
        <v>38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33800</v>
      </c>
      <c r="L11" s="16"/>
      <c r="M11" s="16">
        <v>33606617525</v>
      </c>
      <c r="N11" s="16"/>
      <c r="O11" s="16">
        <v>33655416298</v>
      </c>
      <c r="P11" s="16"/>
      <c r="Q11" s="16">
        <v>-48798773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4" style="13" bestFit="1" customWidth="1"/>
    <col min="2" max="2" width="1" style="13" customWidth="1"/>
    <col min="3" max="3" width="11.42578125" style="13" bestFit="1" customWidth="1"/>
    <col min="4" max="4" width="1" style="13" customWidth="1"/>
    <col min="5" max="5" width="17.28515625" style="13" bestFit="1" customWidth="1"/>
    <col min="6" max="6" width="1" style="13" customWidth="1"/>
    <col min="7" max="7" width="17.28515625" style="13" bestFit="1" customWidth="1"/>
    <col min="8" max="8" width="1" style="13" customWidth="1"/>
    <col min="9" max="9" width="34" style="13" bestFit="1" customWidth="1"/>
    <col min="10" max="10" width="1" style="13" customWidth="1"/>
    <col min="11" max="11" width="11.42578125" style="13" bestFit="1" customWidth="1"/>
    <col min="12" max="12" width="1" style="13" customWidth="1"/>
    <col min="13" max="13" width="17.28515625" style="13" bestFit="1" customWidth="1"/>
    <col min="14" max="14" width="1" style="13" customWidth="1"/>
    <col min="15" max="15" width="17.28515625" style="13" bestFit="1" customWidth="1"/>
    <col min="16" max="16" width="1" style="13" customWidth="1"/>
    <col min="17" max="17" width="34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ht="30" x14ac:dyDescent="0.55000000000000004">
      <c r="A2" s="33" t="str">
        <f>'[1]درآمد ناشی از فروش'!$A$2:$Q$2</f>
        <v>صندوق سرمایه‌گذاری اختصاصی بازارگردانی یکم هامرز</v>
      </c>
      <c r="B2" s="33"/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55000000000000004">
      <c r="A3" s="33" t="str">
        <f>'[1]درآمد ناشی از فروش'!$A$3:$Q$3</f>
        <v>صورت وضعیت درآمدها</v>
      </c>
      <c r="B3" s="33"/>
      <c r="C3" s="33" t="s">
        <v>68</v>
      </c>
      <c r="D3" s="33" t="s">
        <v>68</v>
      </c>
      <c r="E3" s="33" t="s">
        <v>68</v>
      </c>
      <c r="F3" s="33" t="s">
        <v>68</v>
      </c>
      <c r="G3" s="33" t="s">
        <v>68</v>
      </c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55000000000000004">
      <c r="A4" s="33" t="str">
        <f>'درآمد ناشی از تغییر قیمت اوراق'!A4:Q4</f>
        <v>برای ماه منتهی به 1400/04/31</v>
      </c>
      <c r="B4" s="33"/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3.25" customHeight="1" x14ac:dyDescent="0.55000000000000004">
      <c r="A6" s="35" t="s">
        <v>3</v>
      </c>
      <c r="C6" s="34" t="s">
        <v>70</v>
      </c>
      <c r="D6" s="34" t="s">
        <v>70</v>
      </c>
      <c r="E6" s="34" t="s">
        <v>70</v>
      </c>
      <c r="F6" s="34" t="s">
        <v>70</v>
      </c>
      <c r="G6" s="34" t="s">
        <v>70</v>
      </c>
      <c r="H6" s="34" t="s">
        <v>70</v>
      </c>
      <c r="I6" s="34" t="s">
        <v>70</v>
      </c>
      <c r="K6" s="34" t="s">
        <v>71</v>
      </c>
      <c r="L6" s="34" t="s">
        <v>71</v>
      </c>
      <c r="M6" s="34" t="s">
        <v>71</v>
      </c>
      <c r="N6" s="34" t="s">
        <v>71</v>
      </c>
      <c r="O6" s="34" t="s">
        <v>71</v>
      </c>
      <c r="P6" s="34" t="s">
        <v>71</v>
      </c>
      <c r="Q6" s="34" t="s">
        <v>71</v>
      </c>
    </row>
    <row r="7" spans="1:17" ht="23.25" customHeight="1" x14ac:dyDescent="0.55000000000000004">
      <c r="A7" s="34" t="s">
        <v>3</v>
      </c>
      <c r="C7" s="14" t="s">
        <v>7</v>
      </c>
      <c r="E7" s="14" t="s">
        <v>84</v>
      </c>
      <c r="G7" s="14" t="s">
        <v>85</v>
      </c>
      <c r="I7" s="14" t="s">
        <v>87</v>
      </c>
      <c r="K7" s="14" t="s">
        <v>7</v>
      </c>
      <c r="M7" s="14" t="s">
        <v>84</v>
      </c>
      <c r="O7" s="14" t="s">
        <v>85</v>
      </c>
      <c r="Q7" s="14" t="s">
        <v>87</v>
      </c>
    </row>
    <row r="8" spans="1:17" x14ac:dyDescent="0.55000000000000004">
      <c r="A8" s="15" t="s">
        <v>15</v>
      </c>
      <c r="B8" s="15"/>
      <c r="C8" s="16">
        <v>2445770</v>
      </c>
      <c r="D8" s="15"/>
      <c r="E8" s="16">
        <v>44375716949</v>
      </c>
      <c r="F8" s="15"/>
      <c r="G8" s="16">
        <v>38916690609</v>
      </c>
      <c r="H8" s="15"/>
      <c r="I8" s="16">
        <v>5459026340</v>
      </c>
      <c r="J8" s="15"/>
      <c r="K8" s="16">
        <v>2677770</v>
      </c>
      <c r="L8" s="15"/>
      <c r="M8" s="16">
        <v>47566074461</v>
      </c>
      <c r="N8" s="15"/>
      <c r="O8" s="16">
        <v>42665112541</v>
      </c>
      <c r="P8" s="15"/>
      <c r="Q8" s="16">
        <v>4900961920</v>
      </c>
    </row>
    <row r="9" spans="1:17" x14ac:dyDescent="0.55000000000000004">
      <c r="A9" s="13" t="s">
        <v>88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v>0</v>
      </c>
      <c r="J9" s="15"/>
      <c r="K9" s="15">
        <v>3506180</v>
      </c>
      <c r="L9" s="15"/>
      <c r="M9" s="15">
        <v>35325151154</v>
      </c>
      <c r="N9" s="15"/>
      <c r="O9" s="15">
        <v>35584736734</v>
      </c>
      <c r="P9" s="15"/>
      <c r="Q9" s="15">
        <v>-259585580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rightToLeft="1" workbookViewId="0">
      <selection activeCell="O12" sqref="O12"/>
    </sheetView>
  </sheetViews>
  <sheetFormatPr defaultColWidth="9.140625" defaultRowHeight="21" x14ac:dyDescent="0.55000000000000004"/>
  <cols>
    <col min="1" max="1" width="25.85546875" style="6" bestFit="1" customWidth="1"/>
    <col min="2" max="2" width="1" style="6" customWidth="1"/>
    <col min="3" max="3" width="21.28515625" style="6" bestFit="1" customWidth="1"/>
    <col min="4" max="4" width="1" style="6" customWidth="1"/>
    <col min="5" max="5" width="22.7109375" style="6" bestFit="1" customWidth="1"/>
    <col min="6" max="6" width="1" style="6" customWidth="1"/>
    <col min="7" max="7" width="16.28515625" style="6" bestFit="1" customWidth="1"/>
    <col min="8" max="8" width="1" style="6" customWidth="1"/>
    <col min="9" max="9" width="15.85546875" style="6" bestFit="1" customWidth="1"/>
    <col min="10" max="10" width="1" style="6" customWidth="1"/>
    <col min="11" max="11" width="25.7109375" style="6" bestFit="1" customWidth="1"/>
    <col min="12" max="12" width="1" style="6" customWidth="1"/>
    <col min="13" max="13" width="21.28515625" style="6" bestFit="1" customWidth="1"/>
    <col min="14" max="14" width="1" style="6" customWidth="1"/>
    <col min="15" max="15" width="22.7109375" style="6" bestFit="1" customWidth="1"/>
    <col min="16" max="16" width="1" style="6" customWidth="1"/>
    <col min="17" max="17" width="19" style="6" bestFit="1" customWidth="1"/>
    <col min="18" max="18" width="1" style="6" customWidth="1"/>
    <col min="19" max="19" width="19" style="6" bestFit="1" customWidth="1"/>
    <col min="20" max="20" width="1" style="6" customWidth="1"/>
    <col min="21" max="21" width="25.28515625" style="6" bestFit="1" customWidth="1"/>
    <col min="22" max="22" width="9.140625" style="6" customWidth="1"/>
    <col min="23" max="16384" width="9.140625" style="6"/>
  </cols>
  <sheetData>
    <row r="2" spans="1:21" ht="30" x14ac:dyDescent="0.55000000000000004">
      <c r="A2" s="30" t="str">
        <f>'[1]سرمایه‌گذاری در سهام'!$A$2:$T$2</f>
        <v>صندوق سرمایه‌گذاری اختصاصی بازارگردانی یکم هامرز</v>
      </c>
      <c r="B2" s="30"/>
      <c r="C2" s="30"/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ht="30" x14ac:dyDescent="0.55000000000000004">
      <c r="A3" s="30" t="str">
        <f>'[1]سرمایه‌گذاری در سهام'!$A$3:$T$3</f>
        <v>صورت وضعیت درآمدها</v>
      </c>
      <c r="B3" s="30"/>
      <c r="C3" s="30"/>
      <c r="D3" s="30" t="s">
        <v>68</v>
      </c>
      <c r="E3" s="30" t="s">
        <v>68</v>
      </c>
      <c r="F3" s="30" t="s">
        <v>68</v>
      </c>
      <c r="G3" s="30" t="s">
        <v>68</v>
      </c>
      <c r="H3" s="30" t="s">
        <v>68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ht="30" x14ac:dyDescent="0.55000000000000004">
      <c r="A4" s="30" t="str">
        <f>'درآمد ناشی از فروش'!A4:Q4</f>
        <v>برای ماه منتهی به 1400/04/31</v>
      </c>
      <c r="B4" s="30"/>
      <c r="C4" s="30"/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6" spans="1:21" ht="30" x14ac:dyDescent="0.55000000000000004">
      <c r="A6" s="28" t="s">
        <v>3</v>
      </c>
      <c r="C6" s="29" t="s">
        <v>70</v>
      </c>
      <c r="D6" s="29" t="s">
        <v>70</v>
      </c>
      <c r="E6" s="29" t="s">
        <v>70</v>
      </c>
      <c r="F6" s="29" t="s">
        <v>70</v>
      </c>
      <c r="G6" s="29" t="s">
        <v>70</v>
      </c>
      <c r="H6" s="29" t="s">
        <v>70</v>
      </c>
      <c r="I6" s="29" t="s">
        <v>70</v>
      </c>
      <c r="J6" s="29" t="s">
        <v>70</v>
      </c>
      <c r="K6" s="29" t="s">
        <v>70</v>
      </c>
      <c r="M6" s="29" t="s">
        <v>71</v>
      </c>
      <c r="N6" s="29" t="s">
        <v>71</v>
      </c>
      <c r="O6" s="29" t="s">
        <v>71</v>
      </c>
      <c r="P6" s="29" t="s">
        <v>71</v>
      </c>
      <c r="Q6" s="29" t="s">
        <v>71</v>
      </c>
      <c r="R6" s="29" t="s">
        <v>71</v>
      </c>
      <c r="S6" s="29" t="s">
        <v>71</v>
      </c>
      <c r="T6" s="29" t="s">
        <v>71</v>
      </c>
      <c r="U6" s="6" t="s">
        <v>71</v>
      </c>
    </row>
    <row r="7" spans="1:21" ht="30" x14ac:dyDescent="0.55000000000000004">
      <c r="A7" s="29" t="s">
        <v>3</v>
      </c>
      <c r="C7" s="7" t="s">
        <v>89</v>
      </c>
      <c r="E7" s="7" t="s">
        <v>90</v>
      </c>
      <c r="G7" s="7" t="s">
        <v>91</v>
      </c>
      <c r="I7" s="7" t="s">
        <v>56</v>
      </c>
      <c r="K7" s="7" t="s">
        <v>92</v>
      </c>
      <c r="M7" s="7" t="s">
        <v>89</v>
      </c>
      <c r="O7" s="7" t="s">
        <v>90</v>
      </c>
      <c r="Q7" s="7" t="s">
        <v>91</v>
      </c>
      <c r="S7" s="7" t="s">
        <v>56</v>
      </c>
      <c r="U7" s="6" t="s">
        <v>92</v>
      </c>
    </row>
    <row r="8" spans="1:21" x14ac:dyDescent="0.55000000000000004">
      <c r="A8" s="8" t="s">
        <v>15</v>
      </c>
      <c r="B8" s="8"/>
      <c r="C8" s="9">
        <v>0</v>
      </c>
      <c r="D8" s="8"/>
      <c r="E8" s="9">
        <v>49851440942</v>
      </c>
      <c r="F8" s="8"/>
      <c r="G8" s="9">
        <v>5459026340</v>
      </c>
      <c r="H8" s="8"/>
      <c r="I8" s="9">
        <v>55310467282</v>
      </c>
      <c r="J8" s="8"/>
      <c r="K8" s="17" t="s">
        <v>93</v>
      </c>
      <c r="L8" s="8"/>
      <c r="M8" s="9">
        <v>0</v>
      </c>
      <c r="N8" s="8"/>
      <c r="O8" s="9">
        <v>32936188158</v>
      </c>
      <c r="P8" s="8"/>
      <c r="Q8" s="9">
        <v>4900961920</v>
      </c>
      <c r="R8" s="8"/>
      <c r="S8" s="9">
        <v>37837150078</v>
      </c>
      <c r="T8" s="8"/>
      <c r="U8" s="8" t="s">
        <v>94</v>
      </c>
    </row>
    <row r="9" spans="1:21" x14ac:dyDescent="0.55000000000000004">
      <c r="A9" s="6" t="s">
        <v>88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 t="s">
        <v>63</v>
      </c>
      <c r="L9" s="8"/>
      <c r="M9" s="18">
        <v>0</v>
      </c>
      <c r="N9" s="18"/>
      <c r="O9" s="18">
        <v>0</v>
      </c>
      <c r="P9" s="18"/>
      <c r="Q9" s="18">
        <v>-259585580</v>
      </c>
      <c r="R9" s="18"/>
      <c r="S9" s="18">
        <v>-259585580</v>
      </c>
      <c r="T9" s="8"/>
      <c r="U9" s="8" t="s">
        <v>95</v>
      </c>
    </row>
    <row r="11" spans="1:21" x14ac:dyDescent="0.55000000000000004">
      <c r="S11" s="19"/>
    </row>
    <row r="12" spans="1:21" x14ac:dyDescent="0.55000000000000004">
      <c r="S12" s="20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E12" sqref="E12"/>
    </sheetView>
  </sheetViews>
  <sheetFormatPr defaultColWidth="9.140625" defaultRowHeight="21" x14ac:dyDescent="0.55000000000000004"/>
  <cols>
    <col min="1" max="1" width="31.28515625" style="6" bestFit="1" customWidth="1"/>
    <col min="2" max="2" width="1" style="6" customWidth="1"/>
    <col min="3" max="3" width="21.28515625" style="6" bestFit="1" customWidth="1"/>
    <col min="4" max="4" width="1" style="6" customWidth="1"/>
    <col min="5" max="5" width="22.42578125" style="6" bestFit="1" customWidth="1"/>
    <col min="6" max="6" width="1" style="6" customWidth="1"/>
    <col min="7" max="7" width="15.85546875" style="6" bestFit="1" customWidth="1"/>
    <col min="8" max="8" width="1" style="6" customWidth="1"/>
    <col min="9" max="9" width="13.5703125" style="6" bestFit="1" customWidth="1"/>
    <col min="10" max="10" width="1" style="6" customWidth="1"/>
    <col min="11" max="11" width="21.28515625" style="6" bestFit="1" customWidth="1"/>
    <col min="12" max="12" width="1" style="6" customWidth="1"/>
    <col min="13" max="13" width="22.42578125" style="6" bestFit="1" customWidth="1"/>
    <col min="14" max="14" width="1" style="6" customWidth="1"/>
    <col min="15" max="15" width="15.85546875" style="6" bestFit="1" customWidth="1"/>
    <col min="16" max="16" width="1" style="6" customWidth="1"/>
    <col min="17" max="17" width="13.570312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ht="30" x14ac:dyDescent="0.55000000000000004">
      <c r="A2" s="30" t="str">
        <f>'[1]سرمایه‌گذاری در اوراق بهادار'!$A$2:$Q$2</f>
        <v>صندوق سرمایه‌گذاری اختصاصی بازارگردانی یکم هامرز</v>
      </c>
      <c r="B2" s="30"/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30" x14ac:dyDescent="0.55000000000000004">
      <c r="A3" s="30" t="str">
        <f>'[1]سرمایه‌گذاری در اوراق بهادار'!$A$3:$Q$3</f>
        <v>صورت وضعیت درآمدها</v>
      </c>
      <c r="B3" s="30"/>
      <c r="C3" s="30" t="s">
        <v>68</v>
      </c>
      <c r="D3" s="30" t="s">
        <v>68</v>
      </c>
      <c r="E3" s="30" t="s">
        <v>68</v>
      </c>
      <c r="F3" s="30" t="s">
        <v>68</v>
      </c>
      <c r="G3" s="30" t="s">
        <v>68</v>
      </c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30" x14ac:dyDescent="0.55000000000000004">
      <c r="A4" s="30" t="str">
        <f>'سرمایه‌گذاری در سهام'!A4:T4</f>
        <v>برای ماه منتهی به 1400/04/31</v>
      </c>
      <c r="B4" s="30"/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/>
      <c r="I4" s="30"/>
      <c r="J4" s="30"/>
      <c r="K4" s="30"/>
      <c r="L4" s="30"/>
      <c r="M4" s="30"/>
      <c r="N4" s="30"/>
      <c r="O4" s="30"/>
      <c r="P4" s="30"/>
      <c r="Q4" s="30"/>
    </row>
    <row r="6" spans="1:17" ht="30" x14ac:dyDescent="0.55000000000000004">
      <c r="A6" s="28" t="s">
        <v>72</v>
      </c>
      <c r="C6" s="29" t="s">
        <v>70</v>
      </c>
      <c r="D6" s="29" t="s">
        <v>70</v>
      </c>
      <c r="E6" s="29" t="s">
        <v>70</v>
      </c>
      <c r="F6" s="29" t="s">
        <v>70</v>
      </c>
      <c r="G6" s="29" t="s">
        <v>70</v>
      </c>
      <c r="H6" s="29" t="s">
        <v>70</v>
      </c>
      <c r="I6" s="29" t="s">
        <v>70</v>
      </c>
      <c r="K6" s="29" t="s">
        <v>71</v>
      </c>
      <c r="L6" s="29" t="s">
        <v>71</v>
      </c>
      <c r="M6" s="29" t="s">
        <v>71</v>
      </c>
      <c r="N6" s="29" t="s">
        <v>71</v>
      </c>
      <c r="O6" s="29" t="s">
        <v>71</v>
      </c>
      <c r="P6" s="29" t="s">
        <v>71</v>
      </c>
      <c r="Q6" s="29" t="s">
        <v>71</v>
      </c>
    </row>
    <row r="7" spans="1:17" ht="30" x14ac:dyDescent="0.55000000000000004">
      <c r="A7" s="29" t="s">
        <v>72</v>
      </c>
      <c r="C7" s="7" t="s">
        <v>96</v>
      </c>
      <c r="E7" s="7" t="s">
        <v>90</v>
      </c>
      <c r="G7" s="7" t="s">
        <v>91</v>
      </c>
      <c r="I7" s="7" t="s">
        <v>97</v>
      </c>
      <c r="K7" s="7" t="s">
        <v>96</v>
      </c>
      <c r="M7" s="7" t="s">
        <v>90</v>
      </c>
      <c r="O7" s="7" t="s">
        <v>91</v>
      </c>
      <c r="Q7" s="7" t="s">
        <v>97</v>
      </c>
    </row>
    <row r="8" spans="1:17" x14ac:dyDescent="0.55000000000000004">
      <c r="A8" s="21" t="s">
        <v>38</v>
      </c>
      <c r="B8" s="8"/>
      <c r="C8" s="9">
        <v>512790930</v>
      </c>
      <c r="D8" s="9"/>
      <c r="E8" s="9">
        <v>0</v>
      </c>
      <c r="F8" s="9"/>
      <c r="G8" s="9">
        <v>0</v>
      </c>
      <c r="H8" s="9"/>
      <c r="I8" s="9">
        <v>512790930</v>
      </c>
      <c r="J8" s="9"/>
      <c r="K8" s="9">
        <v>1052075453</v>
      </c>
      <c r="L8" s="9"/>
      <c r="M8" s="9">
        <v>-48798773</v>
      </c>
      <c r="N8" s="9"/>
      <c r="O8" s="9">
        <v>0</v>
      </c>
      <c r="P8" s="9"/>
      <c r="Q8" s="9">
        <v>1003276680</v>
      </c>
    </row>
    <row r="9" spans="1:17" x14ac:dyDescent="0.55000000000000004">
      <c r="A9" s="21" t="s">
        <v>34</v>
      </c>
      <c r="B9" s="8"/>
      <c r="C9" s="9">
        <v>0</v>
      </c>
      <c r="D9" s="9"/>
      <c r="E9" s="9">
        <v>3548340</v>
      </c>
      <c r="F9" s="9"/>
      <c r="G9" s="9">
        <v>0</v>
      </c>
      <c r="H9" s="9"/>
      <c r="I9" s="9">
        <v>3548340</v>
      </c>
      <c r="J9" s="9"/>
      <c r="K9" s="9">
        <v>0</v>
      </c>
      <c r="L9" s="9"/>
      <c r="M9" s="9">
        <v>9207371</v>
      </c>
      <c r="N9" s="9"/>
      <c r="O9" s="9">
        <v>0</v>
      </c>
      <c r="P9" s="9"/>
      <c r="Q9" s="9">
        <v>9207371</v>
      </c>
    </row>
    <row r="10" spans="1:17" x14ac:dyDescent="0.55000000000000004">
      <c r="A10" s="22" t="s">
        <v>29</v>
      </c>
      <c r="C10" s="9">
        <v>0</v>
      </c>
      <c r="D10" s="9"/>
      <c r="E10" s="9">
        <v>34242656</v>
      </c>
      <c r="F10" s="9"/>
      <c r="G10" s="9">
        <v>0</v>
      </c>
      <c r="H10" s="9"/>
      <c r="I10" s="9">
        <v>34242656</v>
      </c>
      <c r="J10" s="9"/>
      <c r="K10" s="9">
        <v>0</v>
      </c>
      <c r="L10" s="9"/>
      <c r="M10" s="9">
        <v>75364683</v>
      </c>
      <c r="N10" s="9"/>
      <c r="O10" s="9">
        <v>0</v>
      </c>
      <c r="P10" s="9"/>
      <c r="Q10" s="9">
        <v>75364683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5703125" style="6" bestFit="1" customWidth="1"/>
    <col min="2" max="2" width="1" style="6" customWidth="1"/>
    <col min="3" max="3" width="16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55000000000000004">
      <c r="A2" s="30" t="str">
        <f>'سرمایه‌گذاری در اوراق بهادار'!A2:Q2</f>
        <v>صندوق سرمایه‌گذاری اختصاصی بازارگردانی یکم هامرز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/>
      <c r="H2" s="30"/>
      <c r="I2" s="30"/>
      <c r="J2" s="30"/>
      <c r="K2" s="30"/>
    </row>
    <row r="3" spans="1:11" ht="30" x14ac:dyDescent="0.55000000000000004">
      <c r="A3" s="30" t="str">
        <f>'سرمایه‌گذاری در اوراق بهادار'!A3:Q3</f>
        <v>صورت وضعیت درآمدها</v>
      </c>
      <c r="B3" s="30" t="s">
        <v>68</v>
      </c>
      <c r="C3" s="30" t="s">
        <v>68</v>
      </c>
      <c r="D3" s="30" t="s">
        <v>68</v>
      </c>
      <c r="E3" s="30" t="s">
        <v>68</v>
      </c>
      <c r="F3" s="30" t="s">
        <v>68</v>
      </c>
      <c r="G3" s="30"/>
      <c r="H3" s="30"/>
      <c r="I3" s="30"/>
      <c r="J3" s="30"/>
      <c r="K3" s="30"/>
    </row>
    <row r="4" spans="1:11" ht="30" x14ac:dyDescent="0.55000000000000004">
      <c r="A4" s="30" t="str">
        <f>'سرمایه‌گذاری در اوراق بهادار'!A4:Q4</f>
        <v>برای ماه منتهی به 1400/04/31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/>
      <c r="H4" s="30"/>
      <c r="I4" s="30"/>
      <c r="J4" s="30"/>
      <c r="K4" s="30"/>
    </row>
    <row r="6" spans="1:11" ht="30" x14ac:dyDescent="0.55000000000000004">
      <c r="A6" s="29" t="s">
        <v>98</v>
      </c>
      <c r="B6" s="29" t="s">
        <v>98</v>
      </c>
      <c r="C6" s="29" t="s">
        <v>98</v>
      </c>
      <c r="E6" s="29" t="s">
        <v>70</v>
      </c>
      <c r="F6" s="29" t="s">
        <v>70</v>
      </c>
      <c r="G6" s="29" t="s">
        <v>70</v>
      </c>
      <c r="I6" s="29" t="s">
        <v>71</v>
      </c>
      <c r="J6" s="29" t="s">
        <v>71</v>
      </c>
      <c r="K6" s="29" t="s">
        <v>71</v>
      </c>
    </row>
    <row r="7" spans="1:11" ht="30" x14ac:dyDescent="0.55000000000000004">
      <c r="A7" s="7" t="s">
        <v>99</v>
      </c>
      <c r="C7" s="7" t="s">
        <v>53</v>
      </c>
      <c r="E7" s="7" t="s">
        <v>100</v>
      </c>
      <c r="G7" s="7" t="s">
        <v>101</v>
      </c>
      <c r="I7" s="7" t="s">
        <v>100</v>
      </c>
      <c r="K7" s="7" t="s">
        <v>101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4.140625" style="6" bestFit="1" customWidth="1"/>
    <col min="2" max="2" width="1" style="6" customWidth="1"/>
    <col min="3" max="3" width="9.7109375" style="6" bestFit="1" customWidth="1"/>
    <col min="4" max="4" width="1" style="6" customWidth="1"/>
    <col min="5" max="5" width="18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/>
    </row>
    <row r="3" spans="1:5" ht="30" x14ac:dyDescent="0.55000000000000004">
      <c r="A3" s="30" t="s">
        <v>68</v>
      </c>
      <c r="B3" s="30" t="s">
        <v>68</v>
      </c>
      <c r="C3" s="30" t="s">
        <v>68</v>
      </c>
      <c r="D3" s="30" t="s">
        <v>68</v>
      </c>
      <c r="E3" s="30"/>
    </row>
    <row r="4" spans="1:5" ht="30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/>
    </row>
    <row r="6" spans="1:5" ht="30" x14ac:dyDescent="0.55000000000000004">
      <c r="A6" s="28" t="s">
        <v>102</v>
      </c>
      <c r="C6" s="7" t="s">
        <v>70</v>
      </c>
      <c r="E6" s="7" t="s">
        <v>6</v>
      </c>
    </row>
    <row r="7" spans="1:5" ht="30" x14ac:dyDescent="0.55000000000000004">
      <c r="A7" s="29" t="s">
        <v>102</v>
      </c>
      <c r="C7" s="7" t="s">
        <v>56</v>
      </c>
      <c r="E7" s="7" t="s">
        <v>56</v>
      </c>
    </row>
    <row r="8" spans="1:5" x14ac:dyDescent="0.55000000000000004">
      <c r="A8" s="8" t="s">
        <v>102</v>
      </c>
      <c r="B8" s="8"/>
      <c r="C8" s="9">
        <v>0</v>
      </c>
      <c r="D8" s="8"/>
      <c r="E8" s="9">
        <v>0</v>
      </c>
    </row>
    <row r="9" spans="1:5" x14ac:dyDescent="0.55000000000000004">
      <c r="A9" s="8" t="s">
        <v>103</v>
      </c>
      <c r="B9" s="8"/>
      <c r="C9" s="9">
        <v>0</v>
      </c>
      <c r="D9" s="8"/>
      <c r="E9" s="9">
        <v>0</v>
      </c>
    </row>
    <row r="10" spans="1:5" x14ac:dyDescent="0.55000000000000004">
      <c r="A10" s="8" t="s">
        <v>104</v>
      </c>
      <c r="B10" s="8"/>
      <c r="C10" s="9">
        <v>0</v>
      </c>
      <c r="D10" s="8"/>
      <c r="E10" s="9">
        <v>0</v>
      </c>
    </row>
    <row r="11" spans="1:5" x14ac:dyDescent="0.55000000000000004">
      <c r="A11" s="8" t="s">
        <v>77</v>
      </c>
      <c r="B11" s="8"/>
      <c r="C11" s="9">
        <v>0</v>
      </c>
      <c r="D11" s="8"/>
      <c r="E11" s="9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/>
  </sheetViews>
  <sheetFormatPr defaultColWidth="9.140625" defaultRowHeight="21" x14ac:dyDescent="0.55000000000000004"/>
  <cols>
    <col min="1" max="1" width="24.28515625" style="6" bestFit="1" customWidth="1"/>
    <col min="2" max="2" width="1" style="6" customWidth="1"/>
    <col min="3" max="3" width="16.85546875" style="6" bestFit="1" customWidth="1"/>
    <col min="4" max="4" width="1" style="6" customWidth="1"/>
    <col min="5" max="5" width="24.85546875" style="6" bestFit="1" customWidth="1"/>
    <col min="6" max="6" width="1" style="6" customWidth="1"/>
    <col min="7" max="7" width="38.14062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/>
      <c r="G2" s="30"/>
    </row>
    <row r="3" spans="1:7" ht="30" x14ac:dyDescent="0.55000000000000004">
      <c r="A3" s="30" t="s">
        <v>68</v>
      </c>
      <c r="B3" s="30" t="s">
        <v>68</v>
      </c>
      <c r="C3" s="30" t="s">
        <v>68</v>
      </c>
      <c r="D3" s="30" t="s">
        <v>68</v>
      </c>
      <c r="E3" s="30" t="s">
        <v>68</v>
      </c>
      <c r="F3" s="30"/>
      <c r="G3" s="30"/>
    </row>
    <row r="4" spans="1:7" ht="30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/>
      <c r="G4" s="30"/>
    </row>
    <row r="6" spans="1:7" ht="30" x14ac:dyDescent="0.55000000000000004">
      <c r="A6" s="7" t="s">
        <v>72</v>
      </c>
      <c r="C6" s="7" t="s">
        <v>56</v>
      </c>
      <c r="E6" s="7" t="s">
        <v>92</v>
      </c>
      <c r="G6" s="7" t="s">
        <v>13</v>
      </c>
    </row>
    <row r="7" spans="1:7" x14ac:dyDescent="0.55000000000000004">
      <c r="A7" s="8" t="s">
        <v>105</v>
      </c>
      <c r="B7" s="8"/>
      <c r="C7" s="9">
        <v>55310467282</v>
      </c>
      <c r="D7" s="8"/>
      <c r="E7" s="23" t="s">
        <v>93</v>
      </c>
      <c r="F7" s="17"/>
      <c r="G7" s="23" t="s">
        <v>106</v>
      </c>
    </row>
    <row r="8" spans="1:7" x14ac:dyDescent="0.55000000000000004">
      <c r="A8" s="8" t="s">
        <v>107</v>
      </c>
      <c r="B8" s="8"/>
      <c r="C8" s="9">
        <v>550581926</v>
      </c>
      <c r="D8" s="8"/>
      <c r="E8" s="23" t="s">
        <v>108</v>
      </c>
      <c r="F8" s="17"/>
      <c r="G8" s="23" t="s">
        <v>109</v>
      </c>
    </row>
    <row r="9" spans="1:7" x14ac:dyDescent="0.55000000000000004">
      <c r="A9" s="8" t="s">
        <v>110</v>
      </c>
      <c r="B9" s="8"/>
      <c r="C9" s="9">
        <v>0</v>
      </c>
      <c r="D9" s="8"/>
      <c r="E9" s="23" t="s">
        <v>63</v>
      </c>
      <c r="F9" s="17"/>
      <c r="G9" s="23" t="s">
        <v>63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13.140625" style="6" bestFit="1" customWidth="1"/>
    <col min="2" max="2" width="1" style="6" customWidth="1"/>
    <col min="3" max="3" width="10.5703125" style="6" bestFit="1" customWidth="1"/>
    <col min="4" max="4" width="1" style="6" customWidth="1"/>
    <col min="5" max="5" width="18.85546875" style="6" bestFit="1" customWidth="1"/>
    <col min="6" max="6" width="1" style="6" customWidth="1"/>
    <col min="7" max="7" width="23.7109375" style="6" bestFit="1" customWidth="1"/>
    <col min="8" max="8" width="1" style="6" customWidth="1"/>
    <col min="9" max="9" width="10.710937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11.7109375" style="6" bestFit="1" customWidth="1"/>
    <col min="14" max="14" width="1" style="6" customWidth="1"/>
    <col min="15" max="15" width="16" style="6" bestFit="1" customWidth="1"/>
    <col min="16" max="16" width="1" style="6" customWidth="1"/>
    <col min="17" max="17" width="10.570312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18.85546875" style="6" bestFit="1" customWidth="1"/>
    <col min="22" max="22" width="1" style="6" customWidth="1"/>
    <col min="23" max="23" width="23.71093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55000000000000004">
      <c r="A2" s="30" t="str">
        <f>[1]سهام!$A$2:$Y$2</f>
        <v>صندوق سرمایه‌گذاری اختصاصی بازارگردانی یکم هامرز</v>
      </c>
      <c r="B2" s="30"/>
      <c r="C2" s="30"/>
      <c r="D2" s="30"/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0" x14ac:dyDescent="0.55000000000000004">
      <c r="A3" s="30" t="str">
        <f>[1]سهام!$A$3:$Y$3</f>
        <v>صورت وضعیت پورتفوی</v>
      </c>
      <c r="B3" s="30"/>
      <c r="C3" s="30"/>
      <c r="D3" s="30"/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30" x14ac:dyDescent="0.55000000000000004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6" spans="1:25" ht="30" x14ac:dyDescent="0.55000000000000004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30" x14ac:dyDescent="0.55000000000000004">
      <c r="A7" s="28" t="s">
        <v>3</v>
      </c>
      <c r="C7" s="28" t="s">
        <v>7</v>
      </c>
      <c r="E7" s="28" t="s">
        <v>8</v>
      </c>
      <c r="G7" s="28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30" x14ac:dyDescent="0.55000000000000004">
      <c r="A8" s="29" t="s">
        <v>3</v>
      </c>
      <c r="C8" s="29" t="s">
        <v>7</v>
      </c>
      <c r="E8" s="29" t="s">
        <v>8</v>
      </c>
      <c r="G8" s="29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x14ac:dyDescent="0.55000000000000004">
      <c r="A9" s="8" t="s">
        <v>15</v>
      </c>
      <c r="B9" s="8"/>
      <c r="C9" s="9">
        <v>6816839</v>
      </c>
      <c r="D9" s="8"/>
      <c r="E9" s="9">
        <v>110139606941</v>
      </c>
      <c r="F9" s="8"/>
      <c r="G9" s="9">
        <v>93224354157.498993</v>
      </c>
      <c r="H9" s="8"/>
      <c r="I9" s="9">
        <v>1119409</v>
      </c>
      <c r="J9" s="8"/>
      <c r="K9" s="9">
        <v>16232377624</v>
      </c>
      <c r="L9" s="8"/>
      <c r="M9" s="9">
        <v>-2445770</v>
      </c>
      <c r="N9" s="8"/>
      <c r="O9" s="9">
        <v>44375716949</v>
      </c>
      <c r="P9" s="8"/>
      <c r="Q9" s="9">
        <v>5490478</v>
      </c>
      <c r="R9" s="8"/>
      <c r="S9" s="9">
        <v>21944</v>
      </c>
      <c r="T9" s="8"/>
      <c r="U9" s="9">
        <v>87455293956</v>
      </c>
      <c r="V9" s="8"/>
      <c r="W9" s="9">
        <v>120391482114.584</v>
      </c>
      <c r="X9" s="8"/>
      <c r="Y9" s="8" t="s">
        <v>16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4.85546875" style="6" bestFit="1" customWidth="1"/>
    <col min="6" max="6" width="1" style="6" customWidth="1"/>
    <col min="7" max="7" width="15.28515625" style="6" bestFit="1" customWidth="1"/>
    <col min="8" max="8" width="1" style="6" customWidth="1"/>
    <col min="9" max="9" width="12.42578125" style="6" bestFit="1" customWidth="1"/>
    <col min="10" max="10" width="1" style="6" customWidth="1"/>
    <col min="11" max="11" width="20.85546875" style="6" bestFit="1" customWidth="1"/>
    <col min="12" max="12" width="1" style="6" customWidth="1"/>
    <col min="13" max="13" width="14.85546875" style="6" bestFit="1" customWidth="1"/>
    <col min="14" max="14" width="1" style="6" customWidth="1"/>
    <col min="15" max="15" width="15.28515625" style="6" bestFit="1" customWidth="1"/>
    <col min="16" max="16" width="1" style="6" customWidth="1"/>
    <col min="17" max="17" width="12.4257812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ht="30" x14ac:dyDescent="0.55000000000000004">
      <c r="A2" s="30" t="str">
        <f>سهام!A2</f>
        <v>صندوق سرمایه‌گذاری اختصاصی بازارگردانی یکم هامرز</v>
      </c>
      <c r="B2" s="30"/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30" x14ac:dyDescent="0.55000000000000004">
      <c r="A3" s="30" t="str">
        <f>سهام!A3</f>
        <v>صورت وضعیت پورتفوی</v>
      </c>
      <c r="B3" s="30"/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30" x14ac:dyDescent="0.55000000000000004">
      <c r="A4" s="30" t="str">
        <f>سهام!A4</f>
        <v>برای ماه منتهی به 1400/04/31</v>
      </c>
      <c r="B4" s="30"/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/>
      <c r="I4" s="30"/>
      <c r="J4" s="30"/>
      <c r="K4" s="30"/>
      <c r="L4" s="30"/>
      <c r="M4" s="30"/>
      <c r="N4" s="30"/>
      <c r="O4" s="30"/>
      <c r="P4" s="30"/>
      <c r="Q4" s="30"/>
    </row>
    <row r="6" spans="1:17" ht="30" x14ac:dyDescent="0.55000000000000004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H6" s="29" t="s">
        <v>4</v>
      </c>
      <c r="I6" s="29" t="s">
        <v>4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  <c r="P6" s="29" t="s">
        <v>6</v>
      </c>
      <c r="Q6" s="29" t="s">
        <v>6</v>
      </c>
    </row>
    <row r="7" spans="1:17" ht="30" x14ac:dyDescent="0.55000000000000004">
      <c r="A7" s="29" t="s">
        <v>3</v>
      </c>
      <c r="C7" s="7" t="s">
        <v>17</v>
      </c>
      <c r="E7" s="7" t="s">
        <v>18</v>
      </c>
      <c r="G7" s="7" t="s">
        <v>19</v>
      </c>
      <c r="I7" s="7" t="s">
        <v>20</v>
      </c>
      <c r="K7" s="7" t="s">
        <v>17</v>
      </c>
      <c r="M7" s="7" t="s">
        <v>18</v>
      </c>
      <c r="O7" s="7" t="s">
        <v>19</v>
      </c>
      <c r="Q7" s="7" t="s">
        <v>20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A4" sqref="A4:AK4"/>
    </sheetView>
  </sheetViews>
  <sheetFormatPr defaultColWidth="9" defaultRowHeight="21" x14ac:dyDescent="0.55000000000000004"/>
  <cols>
    <col min="1" max="1" width="29.140625" style="6" bestFit="1" customWidth="1"/>
    <col min="2" max="2" width="1.7109375" style="6" customWidth="1"/>
    <col min="3" max="3" width="27.28515625" style="6" bestFit="1" customWidth="1"/>
    <col min="4" max="4" width="1.7109375" style="6" customWidth="1"/>
    <col min="5" max="5" width="24.28515625" style="6" bestFit="1" customWidth="1"/>
    <col min="6" max="6" width="1.7109375" style="6" customWidth="1"/>
    <col min="7" max="7" width="15.85546875" style="6" bestFit="1" customWidth="1"/>
    <col min="8" max="8" width="1.7109375" style="6" customWidth="1"/>
    <col min="9" max="9" width="19.42578125" style="6" bestFit="1" customWidth="1"/>
    <col min="10" max="10" width="1.7109375" style="6" customWidth="1"/>
    <col min="11" max="11" width="11.5703125" style="6" bestFit="1" customWidth="1"/>
    <col min="12" max="12" width="1.7109375" style="6" customWidth="1"/>
    <col min="13" max="13" width="11.7109375" style="6" bestFit="1" customWidth="1"/>
    <col min="14" max="14" width="1.7109375" style="6" customWidth="1"/>
    <col min="15" max="15" width="7.7109375" style="6" bestFit="1" customWidth="1"/>
    <col min="16" max="16" width="1.7109375" style="6" customWidth="1"/>
    <col min="17" max="17" width="18.85546875" style="6" bestFit="1" customWidth="1"/>
    <col min="18" max="18" width="1.7109375" style="6" customWidth="1"/>
    <col min="19" max="19" width="23.7109375" style="6" bestFit="1" customWidth="1"/>
    <col min="20" max="20" width="1.7109375" style="6" customWidth="1"/>
    <col min="21" max="21" width="7.7109375" style="6" bestFit="1" customWidth="1"/>
    <col min="22" max="22" width="1.7109375" style="6" customWidth="1"/>
    <col min="23" max="23" width="18.85546875" style="6" bestFit="1" customWidth="1"/>
    <col min="24" max="24" width="1.7109375" style="6" customWidth="1"/>
    <col min="25" max="25" width="7.7109375" style="6" bestFit="1" customWidth="1"/>
    <col min="26" max="26" width="1.7109375" style="6" customWidth="1"/>
    <col min="27" max="27" width="14.7109375" style="6" bestFit="1" customWidth="1"/>
    <col min="28" max="28" width="1.7109375" style="6" customWidth="1"/>
    <col min="29" max="29" width="7.7109375" style="6" bestFit="1" customWidth="1"/>
    <col min="30" max="30" width="1.7109375" style="6" customWidth="1"/>
    <col min="31" max="31" width="23.85546875" style="6" bestFit="1" customWidth="1"/>
    <col min="32" max="32" width="1.7109375" style="6" customWidth="1"/>
    <col min="33" max="33" width="18.85546875" style="6" bestFit="1" customWidth="1"/>
    <col min="34" max="34" width="1.7109375" style="6" customWidth="1"/>
    <col min="35" max="35" width="23.7109375" style="6" bestFit="1" customWidth="1"/>
    <col min="36" max="36" width="1.7109375" style="6" customWidth="1"/>
    <col min="37" max="37" width="38.7109375" style="6" bestFit="1" customWidth="1"/>
    <col min="38" max="16384" width="9" style="6"/>
  </cols>
  <sheetData>
    <row r="2" spans="1:37" ht="30" x14ac:dyDescent="0.55000000000000004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30" x14ac:dyDescent="0.5500000000000000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t="30" x14ac:dyDescent="0.55000000000000004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6" spans="1:37" ht="30" x14ac:dyDescent="0.55000000000000004">
      <c r="A6" s="29" t="s">
        <v>21</v>
      </c>
      <c r="B6" s="29" t="s">
        <v>21</v>
      </c>
      <c r="C6" s="29" t="s">
        <v>21</v>
      </c>
      <c r="D6" s="29" t="s">
        <v>21</v>
      </c>
      <c r="E6" s="29" t="s">
        <v>21</v>
      </c>
      <c r="F6" s="29" t="s">
        <v>21</v>
      </c>
      <c r="G6" s="29" t="s">
        <v>21</v>
      </c>
      <c r="H6" s="29" t="s">
        <v>21</v>
      </c>
      <c r="I6" s="29" t="s">
        <v>21</v>
      </c>
      <c r="J6" s="29" t="s">
        <v>21</v>
      </c>
      <c r="K6" s="29" t="s">
        <v>21</v>
      </c>
      <c r="L6" s="29" t="s">
        <v>21</v>
      </c>
      <c r="M6" s="29" t="s">
        <v>21</v>
      </c>
      <c r="O6" s="29" t="s">
        <v>4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30" x14ac:dyDescent="0.55000000000000004">
      <c r="A7" s="31" t="s">
        <v>22</v>
      </c>
      <c r="C7" s="31" t="s">
        <v>23</v>
      </c>
      <c r="E7" s="31" t="s">
        <v>24</v>
      </c>
      <c r="G7" s="31" t="s">
        <v>25</v>
      </c>
      <c r="I7" s="31" t="s">
        <v>26</v>
      </c>
      <c r="K7" s="31" t="s">
        <v>27</v>
      </c>
      <c r="M7" s="31" t="s">
        <v>20</v>
      </c>
      <c r="O7" s="31" t="s">
        <v>7</v>
      </c>
      <c r="Q7" s="31" t="s">
        <v>8</v>
      </c>
      <c r="S7" s="31" t="s">
        <v>9</v>
      </c>
      <c r="U7" s="29" t="s">
        <v>10</v>
      </c>
      <c r="V7" s="29" t="s">
        <v>10</v>
      </c>
      <c r="W7" s="29" t="s">
        <v>10</v>
      </c>
      <c r="Y7" s="29" t="s">
        <v>11</v>
      </c>
      <c r="Z7" s="29" t="s">
        <v>11</v>
      </c>
      <c r="AA7" s="29" t="s">
        <v>11</v>
      </c>
      <c r="AC7" s="31" t="s">
        <v>7</v>
      </c>
      <c r="AE7" s="31" t="s">
        <v>28</v>
      </c>
      <c r="AG7" s="31" t="s">
        <v>8</v>
      </c>
      <c r="AI7" s="31" t="s">
        <v>9</v>
      </c>
      <c r="AK7" s="31" t="s">
        <v>13</v>
      </c>
    </row>
    <row r="8" spans="1:37" ht="30" x14ac:dyDescent="0.55000000000000004">
      <c r="A8" s="29" t="s">
        <v>22</v>
      </c>
      <c r="C8" s="29" t="s">
        <v>23</v>
      </c>
      <c r="E8" s="29" t="s">
        <v>24</v>
      </c>
      <c r="G8" s="29" t="s">
        <v>25</v>
      </c>
      <c r="I8" s="29" t="s">
        <v>26</v>
      </c>
      <c r="K8" s="29" t="s">
        <v>27</v>
      </c>
      <c r="M8" s="29" t="s">
        <v>20</v>
      </c>
      <c r="O8" s="29" t="s">
        <v>7</v>
      </c>
      <c r="Q8" s="29" t="s">
        <v>8</v>
      </c>
      <c r="S8" s="29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29" t="s">
        <v>7</v>
      </c>
      <c r="AE8" s="29" t="s">
        <v>28</v>
      </c>
      <c r="AG8" s="29" t="s">
        <v>8</v>
      </c>
      <c r="AI8" s="29" t="s">
        <v>9</v>
      </c>
      <c r="AK8" s="29" t="s">
        <v>13</v>
      </c>
    </row>
    <row r="9" spans="1:37" x14ac:dyDescent="0.55000000000000004">
      <c r="A9" s="8" t="s">
        <v>29</v>
      </c>
      <c r="B9" s="8"/>
      <c r="C9" s="8" t="s">
        <v>30</v>
      </c>
      <c r="D9" s="8"/>
      <c r="E9" s="8" t="s">
        <v>30</v>
      </c>
      <c r="F9" s="8"/>
      <c r="G9" s="8" t="s">
        <v>31</v>
      </c>
      <c r="H9" s="8"/>
      <c r="I9" s="8" t="s">
        <v>32</v>
      </c>
      <c r="J9" s="8"/>
      <c r="K9" s="9">
        <v>0</v>
      </c>
      <c r="L9" s="8"/>
      <c r="M9" s="9">
        <v>0</v>
      </c>
      <c r="N9" s="8"/>
      <c r="O9" s="9">
        <v>2500</v>
      </c>
      <c r="P9" s="8"/>
      <c r="Q9" s="9">
        <v>1522853268</v>
      </c>
      <c r="R9" s="8"/>
      <c r="S9" s="9">
        <v>1563975295</v>
      </c>
      <c r="T9" s="8"/>
      <c r="U9" s="9">
        <v>0</v>
      </c>
      <c r="V9" s="8"/>
      <c r="W9" s="9">
        <v>0</v>
      </c>
      <c r="X9" s="8"/>
      <c r="Y9" s="9">
        <v>0</v>
      </c>
      <c r="Z9" s="8"/>
      <c r="AA9" s="9">
        <v>0</v>
      </c>
      <c r="AB9" s="8"/>
      <c r="AC9" s="9">
        <v>2500</v>
      </c>
      <c r="AD9" s="8"/>
      <c r="AE9" s="9">
        <v>639751</v>
      </c>
      <c r="AF9" s="8"/>
      <c r="AG9" s="9">
        <v>1522853268</v>
      </c>
      <c r="AH9" s="8"/>
      <c r="AI9" s="9">
        <v>1598217951</v>
      </c>
      <c r="AJ9" s="8"/>
      <c r="AK9" s="8" t="s">
        <v>33</v>
      </c>
    </row>
    <row r="10" spans="1:37" x14ac:dyDescent="0.55000000000000004">
      <c r="A10" s="8" t="s">
        <v>34</v>
      </c>
      <c r="B10" s="8"/>
      <c r="C10" s="8" t="s">
        <v>30</v>
      </c>
      <c r="D10" s="8"/>
      <c r="E10" s="8" t="s">
        <v>30</v>
      </c>
      <c r="F10" s="8"/>
      <c r="G10" s="8" t="s">
        <v>35</v>
      </c>
      <c r="H10" s="8"/>
      <c r="I10" s="8" t="s">
        <v>36</v>
      </c>
      <c r="J10" s="8"/>
      <c r="K10" s="9">
        <v>0</v>
      </c>
      <c r="L10" s="8"/>
      <c r="M10" s="9">
        <v>0</v>
      </c>
      <c r="N10" s="8"/>
      <c r="O10" s="9">
        <v>295</v>
      </c>
      <c r="P10" s="8"/>
      <c r="Q10" s="9">
        <v>259788210</v>
      </c>
      <c r="R10" s="8"/>
      <c r="S10" s="9">
        <v>265447241</v>
      </c>
      <c r="T10" s="8"/>
      <c r="U10" s="9">
        <v>0</v>
      </c>
      <c r="V10" s="8"/>
      <c r="W10" s="9">
        <v>0</v>
      </c>
      <c r="X10" s="8"/>
      <c r="Y10" s="9">
        <v>0</v>
      </c>
      <c r="Z10" s="8"/>
      <c r="AA10" s="9">
        <v>0</v>
      </c>
      <c r="AB10" s="8"/>
      <c r="AC10" s="9">
        <v>295</v>
      </c>
      <c r="AD10" s="8"/>
      <c r="AE10" s="9">
        <v>912511</v>
      </c>
      <c r="AF10" s="8"/>
      <c r="AG10" s="9">
        <v>259788210</v>
      </c>
      <c r="AH10" s="8"/>
      <c r="AI10" s="9">
        <v>268995581</v>
      </c>
      <c r="AJ10" s="8"/>
      <c r="AK10" s="8" t="s">
        <v>37</v>
      </c>
    </row>
    <row r="11" spans="1:37" x14ac:dyDescent="0.55000000000000004">
      <c r="A11" s="6" t="s">
        <v>38</v>
      </c>
      <c r="C11" s="10" t="s">
        <v>30</v>
      </c>
      <c r="E11" s="10" t="s">
        <v>30</v>
      </c>
      <c r="G11" s="10" t="s">
        <v>39</v>
      </c>
      <c r="I11" s="10" t="s">
        <v>40</v>
      </c>
      <c r="K11" s="10">
        <v>18</v>
      </c>
      <c r="M11" s="10">
        <v>18</v>
      </c>
      <c r="O11" s="10">
        <v>33800</v>
      </c>
      <c r="Q11" s="10">
        <v>33655416298</v>
      </c>
      <c r="S11" s="10">
        <v>33606617525</v>
      </c>
      <c r="U11" s="10">
        <v>0</v>
      </c>
      <c r="W11" s="10">
        <v>0</v>
      </c>
      <c r="Y11" s="10">
        <v>0</v>
      </c>
      <c r="AA11" s="10">
        <v>0</v>
      </c>
      <c r="AC11" s="10">
        <v>33800</v>
      </c>
      <c r="AE11" s="10">
        <v>995000</v>
      </c>
      <c r="AG11" s="10">
        <v>33655416298</v>
      </c>
      <c r="AI11" s="10">
        <v>33606617525</v>
      </c>
      <c r="AK11" s="10" t="s">
        <v>41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6.85546875" style="6" bestFit="1" customWidth="1"/>
    <col min="4" max="4" width="1" style="6" customWidth="1"/>
    <col min="5" max="5" width="15" style="6" bestFit="1" customWidth="1"/>
    <col min="6" max="6" width="1" style="6" customWidth="1"/>
    <col min="7" max="7" width="23" style="6" bestFit="1" customWidth="1"/>
    <col min="8" max="8" width="1" style="6" customWidth="1"/>
    <col min="9" max="9" width="15.140625" style="6" bestFit="1" customWidth="1"/>
    <col min="10" max="10" width="1" style="6" customWidth="1"/>
    <col min="11" max="11" width="32.7109375" style="6" bestFit="1" customWidth="1"/>
    <col min="12" max="12" width="1" style="6" customWidth="1"/>
    <col min="13" max="13" width="7" style="6" bestFit="1" customWidth="1"/>
    <col min="14" max="14" width="1" style="6" customWidth="1"/>
    <col min="15" max="15" width="9.140625" style="6" customWidth="1"/>
    <col min="16" max="16384" width="9.140625" style="6"/>
  </cols>
  <sheetData>
    <row r="2" spans="1:13" ht="30" x14ac:dyDescent="0.55000000000000004">
      <c r="A2" s="30" t="str">
        <f>'اوراق مشارکت'!A2:AK2</f>
        <v>صندوق سرمایه‌گذاری اختصاصی بازارگردانی یکم هامرز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/>
      <c r="H2" s="30"/>
      <c r="I2" s="30"/>
      <c r="J2" s="30"/>
      <c r="K2" s="30"/>
      <c r="L2" s="30"/>
      <c r="M2" s="30"/>
    </row>
    <row r="3" spans="1:13" ht="30" x14ac:dyDescent="0.55000000000000004">
      <c r="A3" s="30" t="str">
        <f>'اوراق مشارکت'!A3:AK3</f>
        <v>صورت وضعیت پورتفوی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/>
      <c r="H3" s="30"/>
      <c r="I3" s="30"/>
      <c r="J3" s="30"/>
      <c r="K3" s="30"/>
      <c r="L3" s="30"/>
      <c r="M3" s="30"/>
    </row>
    <row r="4" spans="1:13" ht="30" x14ac:dyDescent="0.55000000000000004">
      <c r="A4" s="30" t="str">
        <f>'اوراق مشارکت'!A4:AK4</f>
        <v>برای ماه منتهی به 1400/04/31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/>
      <c r="H4" s="30"/>
      <c r="I4" s="30"/>
      <c r="J4" s="30"/>
      <c r="K4" s="30"/>
      <c r="L4" s="30"/>
      <c r="M4" s="30"/>
    </row>
    <row r="6" spans="1:13" ht="30" x14ac:dyDescent="0.55000000000000004">
      <c r="A6" s="28" t="s">
        <v>3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  <c r="M6" s="29" t="s">
        <v>6</v>
      </c>
    </row>
    <row r="7" spans="1:13" ht="30" x14ac:dyDescent="0.55000000000000004">
      <c r="A7" s="29" t="s">
        <v>3</v>
      </c>
      <c r="C7" s="7" t="s">
        <v>7</v>
      </c>
      <c r="E7" s="7" t="s">
        <v>42</v>
      </c>
      <c r="G7" s="7" t="s">
        <v>43</v>
      </c>
      <c r="I7" s="7" t="s">
        <v>44</v>
      </c>
      <c r="K7" s="7" t="s">
        <v>45</v>
      </c>
      <c r="M7" s="7" t="s">
        <v>46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80" zoomScaleNormal="80" workbookViewId="0">
      <selection activeCell="A5" sqref="A5"/>
    </sheetView>
  </sheetViews>
  <sheetFormatPr defaultColWidth="9.140625" defaultRowHeight="21" x14ac:dyDescent="0.55000000000000004"/>
  <cols>
    <col min="1" max="1" width="52.5703125" style="6" bestFit="1" customWidth="1"/>
    <col min="2" max="2" width="1" style="6" customWidth="1"/>
    <col min="3" max="3" width="19.28515625" style="6" bestFit="1" customWidth="1"/>
    <col min="4" max="4" width="1" style="6" customWidth="1"/>
    <col min="5" max="5" width="11.85546875" style="6" bestFit="1" customWidth="1"/>
    <col min="6" max="6" width="1" style="6" customWidth="1"/>
    <col min="7" max="7" width="14.28515625" style="6" bestFit="1" customWidth="1"/>
    <col min="8" max="8" width="1" style="6" customWidth="1"/>
    <col min="9" max="9" width="25" style="6" bestFit="1" customWidth="1"/>
    <col min="10" max="10" width="1" style="6" customWidth="1"/>
    <col min="11" max="11" width="6.85546875" style="6" bestFit="1" customWidth="1"/>
    <col min="12" max="12" width="1" style="6" customWidth="1"/>
    <col min="13" max="13" width="18.42578125" style="6" bestFit="1" customWidth="1"/>
    <col min="14" max="14" width="1" style="6" customWidth="1"/>
    <col min="15" max="15" width="25.140625" style="6" bestFit="1" customWidth="1"/>
    <col min="16" max="16" width="1" style="6" customWidth="1"/>
    <col min="17" max="17" width="6.85546875" style="6" bestFit="1" customWidth="1"/>
    <col min="18" max="18" width="1" style="6" customWidth="1"/>
    <col min="19" max="19" width="18.42578125" style="6" bestFit="1" customWidth="1"/>
    <col min="20" max="20" width="1" style="6" customWidth="1"/>
    <col min="21" max="21" width="6.85546875" style="6" bestFit="1" customWidth="1"/>
    <col min="22" max="22" width="1" style="6" customWidth="1"/>
    <col min="23" max="23" width="14.7109375" style="6" bestFit="1" customWidth="1"/>
    <col min="24" max="24" width="1" style="6" customWidth="1"/>
    <col min="25" max="25" width="6.85546875" style="6" bestFit="1" customWidth="1"/>
    <col min="26" max="26" width="1" style="6" customWidth="1"/>
    <col min="27" max="27" width="18.42578125" style="6" bestFit="1" customWidth="1"/>
    <col min="28" max="28" width="1" style="6" customWidth="1"/>
    <col min="29" max="29" width="25.140625" style="6" bestFit="1" customWidth="1"/>
    <col min="30" max="30" width="1" style="6" customWidth="1"/>
    <col min="31" max="31" width="26.140625" style="6" bestFit="1" customWidth="1"/>
    <col min="32" max="32" width="1" style="6" customWidth="1"/>
    <col min="33" max="33" width="9.140625" style="6" customWidth="1"/>
    <col min="34" max="16384" width="9.140625" style="6"/>
  </cols>
  <sheetData>
    <row r="2" spans="1:31" ht="30" x14ac:dyDescent="0.55000000000000004">
      <c r="A2" s="30" t="str">
        <f>'تعدیل قیمت'!A2:M2</f>
        <v>صندوق سرمایه‌گذاری اختصاصی بازارگردانی یکم هامرز</v>
      </c>
      <c r="B2" s="30"/>
      <c r="C2" s="30"/>
      <c r="D2" s="30"/>
      <c r="E2" s="30"/>
      <c r="F2" s="30"/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30" x14ac:dyDescent="0.55000000000000004">
      <c r="A3" s="30" t="str">
        <f>'تعدیل قیمت'!A3:M3</f>
        <v>صورت وضعیت پورتفوی</v>
      </c>
      <c r="B3" s="30"/>
      <c r="C3" s="30"/>
      <c r="D3" s="30"/>
      <c r="E3" s="30"/>
      <c r="F3" s="30"/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ht="30" x14ac:dyDescent="0.55000000000000004">
      <c r="A4" s="30" t="str">
        <f>'تعدیل قیمت'!A4:M4</f>
        <v>برای ماه منتهی به 1400/04/31</v>
      </c>
      <c r="B4" s="30"/>
      <c r="C4" s="30"/>
      <c r="D4" s="30"/>
      <c r="E4" s="30"/>
      <c r="F4" s="30"/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6" spans="1:31" ht="30" x14ac:dyDescent="0.55000000000000004">
      <c r="A6" s="29" t="s">
        <v>47</v>
      </c>
      <c r="B6" s="29" t="s">
        <v>47</v>
      </c>
      <c r="C6" s="29" t="s">
        <v>47</v>
      </c>
      <c r="D6" s="29" t="s">
        <v>47</v>
      </c>
      <c r="E6" s="29" t="s">
        <v>47</v>
      </c>
      <c r="F6" s="29" t="s">
        <v>47</v>
      </c>
      <c r="G6" s="29" t="s">
        <v>47</v>
      </c>
      <c r="H6" s="29" t="s">
        <v>47</v>
      </c>
      <c r="I6" s="29" t="s">
        <v>47</v>
      </c>
      <c r="K6" s="29" t="s">
        <v>4</v>
      </c>
      <c r="L6" s="29" t="s">
        <v>4</v>
      </c>
      <c r="M6" s="29" t="s">
        <v>4</v>
      </c>
      <c r="N6" s="29" t="s">
        <v>4</v>
      </c>
      <c r="O6" s="29" t="s">
        <v>4</v>
      </c>
      <c r="Q6" s="29" t="s">
        <v>5</v>
      </c>
      <c r="R6" s="29" t="s">
        <v>5</v>
      </c>
      <c r="S6" s="29" t="s">
        <v>5</v>
      </c>
      <c r="T6" s="29" t="s">
        <v>5</v>
      </c>
      <c r="U6" s="29" t="s">
        <v>5</v>
      </c>
      <c r="V6" s="29" t="s">
        <v>5</v>
      </c>
      <c r="W6" s="29" t="s">
        <v>5</v>
      </c>
      <c r="Y6" s="29" t="s">
        <v>6</v>
      </c>
      <c r="Z6" s="29" t="s">
        <v>6</v>
      </c>
      <c r="AA6" s="29" t="s">
        <v>6</v>
      </c>
      <c r="AB6" s="29" t="s">
        <v>6</v>
      </c>
      <c r="AC6" s="29" t="s">
        <v>6</v>
      </c>
      <c r="AD6" s="29" t="s">
        <v>6</v>
      </c>
      <c r="AE6" s="29" t="s">
        <v>6</v>
      </c>
    </row>
    <row r="7" spans="1:31" ht="30" x14ac:dyDescent="0.55000000000000004">
      <c r="A7" s="31" t="s">
        <v>48</v>
      </c>
      <c r="C7" s="31" t="s">
        <v>26</v>
      </c>
      <c r="E7" s="31" t="s">
        <v>27</v>
      </c>
      <c r="G7" s="31" t="s">
        <v>49</v>
      </c>
      <c r="I7" s="31" t="s">
        <v>24</v>
      </c>
      <c r="K7" s="31" t="s">
        <v>7</v>
      </c>
      <c r="M7" s="31" t="s">
        <v>8</v>
      </c>
      <c r="O7" s="31" t="s">
        <v>9</v>
      </c>
      <c r="Q7" s="32" t="s">
        <v>10</v>
      </c>
      <c r="R7" s="32" t="s">
        <v>10</v>
      </c>
      <c r="S7" s="32" t="s">
        <v>10</v>
      </c>
      <c r="U7" s="32" t="s">
        <v>11</v>
      </c>
      <c r="V7" s="32" t="s">
        <v>11</v>
      </c>
      <c r="W7" s="32" t="s">
        <v>11</v>
      </c>
      <c r="Y7" s="31" t="s">
        <v>7</v>
      </c>
      <c r="AA7" s="31" t="s">
        <v>8</v>
      </c>
      <c r="AC7" s="31" t="s">
        <v>9</v>
      </c>
      <c r="AE7" s="31" t="s">
        <v>50</v>
      </c>
    </row>
    <row r="8" spans="1:31" ht="30" x14ac:dyDescent="0.55000000000000004">
      <c r="A8" s="29" t="s">
        <v>48</v>
      </c>
      <c r="C8" s="29" t="s">
        <v>26</v>
      </c>
      <c r="E8" s="29" t="s">
        <v>27</v>
      </c>
      <c r="G8" s="29" t="s">
        <v>49</v>
      </c>
      <c r="I8" s="29" t="s">
        <v>24</v>
      </c>
      <c r="K8" s="29" t="s">
        <v>7</v>
      </c>
      <c r="M8" s="29" t="s">
        <v>8</v>
      </c>
      <c r="O8" s="29" t="s">
        <v>9</v>
      </c>
      <c r="Q8" s="11" t="s">
        <v>7</v>
      </c>
      <c r="S8" s="11" t="s">
        <v>8</v>
      </c>
      <c r="U8" s="11" t="s">
        <v>7</v>
      </c>
      <c r="W8" s="11" t="s">
        <v>14</v>
      </c>
      <c r="Y8" s="29" t="s">
        <v>7</v>
      </c>
      <c r="AA8" s="29" t="s">
        <v>8</v>
      </c>
      <c r="AC8" s="29" t="s">
        <v>9</v>
      </c>
      <c r="AE8" s="29" t="s">
        <v>50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6" bestFit="1" customWidth="1"/>
    <col min="2" max="2" width="1" style="6" customWidth="1"/>
    <col min="3" max="3" width="20.5703125" style="6" bestFit="1" customWidth="1"/>
    <col min="4" max="4" width="1" style="6" customWidth="1"/>
    <col min="5" max="5" width="15.28515625" style="6" bestFit="1" customWidth="1"/>
    <col min="6" max="6" width="1" style="6" customWidth="1"/>
    <col min="7" max="7" width="15.85546875" style="6" bestFit="1" customWidth="1"/>
    <col min="8" max="8" width="1" style="6" customWidth="1"/>
    <col min="9" max="9" width="11.5703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5.28515625" style="6" bestFit="1" customWidth="1"/>
    <col min="14" max="14" width="1" style="6" customWidth="1"/>
    <col min="15" max="15" width="16.42578125" style="6" bestFit="1" customWidth="1"/>
    <col min="16" max="16" width="1" style="6" customWidth="1"/>
    <col min="17" max="17" width="13.5703125" style="6" bestFit="1" customWidth="1"/>
    <col min="18" max="18" width="1" style="6" customWidth="1"/>
    <col min="19" max="19" width="26.710937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30" t="str">
        <f>'گواهی سپرده'!A2:AE2</f>
        <v>صندوق سرمایه‌گذاری اختصاصی بازارگردانی یکم هامرز</v>
      </c>
      <c r="B2" s="30"/>
      <c r="C2" s="30"/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30" x14ac:dyDescent="0.55000000000000004">
      <c r="A3" s="30" t="str">
        <f>'گواهی سپرده'!A3:AE3</f>
        <v>صورت وضعیت پورتفوی</v>
      </c>
      <c r="B3" s="30"/>
      <c r="C3" s="30"/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30" x14ac:dyDescent="0.55000000000000004">
      <c r="A4" s="30" t="str">
        <f>'گواهی سپرده'!A4:AE4</f>
        <v>برای ماه منتهی به 1400/04/31</v>
      </c>
      <c r="B4" s="30"/>
      <c r="C4" s="30"/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ht="30" x14ac:dyDescent="0.55000000000000004">
      <c r="A6" s="28" t="s">
        <v>51</v>
      </c>
      <c r="C6" s="29" t="s">
        <v>52</v>
      </c>
      <c r="D6" s="29" t="s">
        <v>52</v>
      </c>
      <c r="E6" s="29" t="s">
        <v>52</v>
      </c>
      <c r="F6" s="29" t="s">
        <v>52</v>
      </c>
      <c r="G6" s="29" t="s">
        <v>52</v>
      </c>
      <c r="H6" s="29" t="s">
        <v>52</v>
      </c>
      <c r="I6" s="29" t="s">
        <v>52</v>
      </c>
      <c r="K6" s="7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19" ht="30" x14ac:dyDescent="0.55000000000000004">
      <c r="A7" s="29" t="s">
        <v>51</v>
      </c>
      <c r="C7" s="7" t="s">
        <v>53</v>
      </c>
      <c r="E7" s="7" t="s">
        <v>54</v>
      </c>
      <c r="G7" s="7" t="s">
        <v>55</v>
      </c>
      <c r="I7" s="7" t="s">
        <v>27</v>
      </c>
      <c r="K7" s="7" t="s">
        <v>56</v>
      </c>
      <c r="M7" s="7" t="s">
        <v>57</v>
      </c>
      <c r="O7" s="7" t="s">
        <v>58</v>
      </c>
      <c r="Q7" s="7" t="s">
        <v>56</v>
      </c>
      <c r="S7" s="7" t="s">
        <v>50</v>
      </c>
    </row>
    <row r="8" spans="1:19" x14ac:dyDescent="0.55000000000000004">
      <c r="A8" s="6" t="s">
        <v>59</v>
      </c>
      <c r="C8" s="8" t="s">
        <v>60</v>
      </c>
      <c r="D8" s="8"/>
      <c r="E8" s="8" t="s">
        <v>61</v>
      </c>
      <c r="F8" s="8"/>
      <c r="G8" s="8" t="s">
        <v>62</v>
      </c>
      <c r="H8" s="8"/>
      <c r="I8" s="8">
        <v>0</v>
      </c>
      <c r="J8" s="8"/>
      <c r="K8" s="9">
        <v>113000</v>
      </c>
      <c r="L8" s="8"/>
      <c r="M8" s="9">
        <v>0</v>
      </c>
      <c r="N8" s="8"/>
      <c r="O8" s="9">
        <v>0</v>
      </c>
      <c r="P8" s="8"/>
      <c r="Q8" s="9">
        <v>113000</v>
      </c>
      <c r="R8" s="8"/>
      <c r="S8" s="8" t="s">
        <v>63</v>
      </c>
    </row>
    <row r="9" spans="1:19" x14ac:dyDescent="0.55000000000000004">
      <c r="A9" s="6" t="s">
        <v>59</v>
      </c>
      <c r="C9" s="8" t="s">
        <v>64</v>
      </c>
      <c r="D9" s="8"/>
      <c r="E9" s="8" t="s">
        <v>65</v>
      </c>
      <c r="F9" s="8"/>
      <c r="G9" s="8" t="s">
        <v>66</v>
      </c>
      <c r="H9" s="8"/>
      <c r="I9" s="8">
        <v>0</v>
      </c>
      <c r="J9" s="8"/>
      <c r="K9" s="9">
        <v>0</v>
      </c>
      <c r="L9" s="8"/>
      <c r="M9" s="9">
        <v>26668121083</v>
      </c>
      <c r="N9" s="8"/>
      <c r="O9" s="9">
        <v>26336285628</v>
      </c>
      <c r="P9" s="8"/>
      <c r="Q9" s="9">
        <v>331835455</v>
      </c>
      <c r="R9" s="8"/>
      <c r="S9" s="8" t="s">
        <v>67</v>
      </c>
    </row>
    <row r="10" spans="1:19" x14ac:dyDescent="0.55000000000000004">
      <c r="C10" s="8"/>
      <c r="D10" s="8"/>
      <c r="E10" s="8"/>
      <c r="F10" s="8"/>
      <c r="G10" s="8"/>
      <c r="H10" s="8"/>
      <c r="I10" s="8"/>
      <c r="J10" s="8"/>
      <c r="K10" s="9"/>
      <c r="L10" s="8"/>
      <c r="M10" s="9"/>
      <c r="N10" s="8"/>
      <c r="O10" s="9"/>
      <c r="P10" s="8"/>
      <c r="Q10" s="9"/>
      <c r="R10" s="8"/>
      <c r="S10" s="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6" bestFit="1" customWidth="1"/>
    <col min="2" max="2" width="1" style="6" customWidth="1"/>
    <col min="3" max="3" width="20.570312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4.285156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140625" style="6" bestFit="1" customWidth="1"/>
    <col min="14" max="14" width="1" style="6" customWidth="1"/>
    <col min="15" max="15" width="14.4257812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30" t="str">
        <f>سپرده!A2</f>
        <v>صندوق سرمایه‌گذاری اختصاصی بازارگردانی یکم هامرز</v>
      </c>
      <c r="B2" s="30"/>
      <c r="C2" s="30"/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30" x14ac:dyDescent="0.55000000000000004">
      <c r="A3" s="30" t="str">
        <f>سپرده!A3</f>
        <v>صورت وضعیت پورتفوی</v>
      </c>
      <c r="B3" s="30"/>
      <c r="C3" s="30"/>
      <c r="D3" s="30" t="s">
        <v>68</v>
      </c>
      <c r="E3" s="30" t="s">
        <v>68</v>
      </c>
      <c r="F3" s="30" t="s">
        <v>68</v>
      </c>
      <c r="G3" s="30" t="s">
        <v>68</v>
      </c>
      <c r="H3" s="30" t="s">
        <v>68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30" x14ac:dyDescent="0.55000000000000004">
      <c r="A4" s="30" t="str">
        <f>سپرده!A4</f>
        <v>برای ماه منتهی به 1400/04/31</v>
      </c>
      <c r="B4" s="30"/>
      <c r="C4" s="30"/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ht="30" x14ac:dyDescent="0.55000000000000004">
      <c r="A6" s="29" t="s">
        <v>69</v>
      </c>
      <c r="B6" s="29" t="s">
        <v>69</v>
      </c>
      <c r="C6" s="29" t="s">
        <v>69</v>
      </c>
      <c r="D6" s="29" t="s">
        <v>69</v>
      </c>
      <c r="E6" s="29" t="s">
        <v>69</v>
      </c>
      <c r="F6" s="29" t="s">
        <v>69</v>
      </c>
      <c r="G6" s="29" t="s">
        <v>69</v>
      </c>
      <c r="I6" s="29" t="s">
        <v>70</v>
      </c>
      <c r="J6" s="29" t="s">
        <v>70</v>
      </c>
      <c r="K6" s="29" t="s">
        <v>70</v>
      </c>
      <c r="L6" s="29" t="s">
        <v>70</v>
      </c>
      <c r="M6" s="29" t="s">
        <v>70</v>
      </c>
      <c r="O6" s="29" t="s">
        <v>71</v>
      </c>
      <c r="P6" s="29" t="s">
        <v>71</v>
      </c>
      <c r="Q6" s="29" t="s">
        <v>71</v>
      </c>
      <c r="R6" s="29" t="s">
        <v>71</v>
      </c>
      <c r="S6" s="29" t="s">
        <v>71</v>
      </c>
    </row>
    <row r="7" spans="1:19" ht="30" x14ac:dyDescent="0.55000000000000004">
      <c r="A7" s="7" t="s">
        <v>72</v>
      </c>
      <c r="C7" s="7" t="s">
        <v>73</v>
      </c>
      <c r="E7" s="7" t="s">
        <v>26</v>
      </c>
      <c r="G7" s="7" t="s">
        <v>27</v>
      </c>
      <c r="I7" s="7" t="s">
        <v>74</v>
      </c>
      <c r="K7" s="7" t="s">
        <v>75</v>
      </c>
      <c r="M7" s="7" t="s">
        <v>76</v>
      </c>
      <c r="O7" s="7" t="s">
        <v>74</v>
      </c>
      <c r="Q7" s="7" t="s">
        <v>75</v>
      </c>
      <c r="S7" s="7" t="s">
        <v>76</v>
      </c>
    </row>
    <row r="8" spans="1:19" x14ac:dyDescent="0.55000000000000004">
      <c r="A8" s="8" t="s">
        <v>38</v>
      </c>
      <c r="B8" s="8"/>
      <c r="C8" s="8" t="s">
        <v>77</v>
      </c>
      <c r="D8" s="8"/>
      <c r="E8" s="8" t="s">
        <v>40</v>
      </c>
      <c r="F8" s="8"/>
      <c r="G8" s="9">
        <v>18</v>
      </c>
      <c r="H8" s="8"/>
      <c r="I8" s="9">
        <v>512790930</v>
      </c>
      <c r="J8" s="8"/>
      <c r="K8" s="8" t="s">
        <v>77</v>
      </c>
      <c r="L8" s="8"/>
      <c r="M8" s="9">
        <v>512790930</v>
      </c>
      <c r="N8" s="8"/>
      <c r="O8" s="9">
        <v>1052075453</v>
      </c>
      <c r="P8" s="8"/>
      <c r="Q8" s="8" t="s">
        <v>77</v>
      </c>
      <c r="R8" s="8"/>
      <c r="S8" s="9">
        <v>1052075453</v>
      </c>
    </row>
    <row r="20" spans="9:9" x14ac:dyDescent="0.55000000000000004">
      <c r="I20" s="12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6" bestFit="1" customWidth="1"/>
    <col min="2" max="2" width="1" style="6" customWidth="1"/>
    <col min="3" max="3" width="15.140625" style="6" bestFit="1" customWidth="1"/>
    <col min="4" max="4" width="1" style="6" customWidth="1"/>
    <col min="5" max="5" width="40.28515625" style="6" bestFit="1" customWidth="1"/>
    <col min="6" max="6" width="1" style="6" customWidth="1"/>
    <col min="7" max="7" width="28.140625" style="6" bestFit="1" customWidth="1"/>
    <col min="8" max="8" width="1" style="6" customWidth="1"/>
    <col min="9" max="9" width="26.710937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29.140625" style="6" bestFit="1" customWidth="1"/>
    <col min="14" max="14" width="1" style="6" customWidth="1"/>
    <col min="15" max="15" width="26.710937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29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55000000000000004">
      <c r="A2" s="30" t="str">
        <f>'سود اوراق بهادار و سپرده بانکی'!A2:S2</f>
        <v>صندوق سرمایه‌گذاری اختصاصی بازارگردانی یکم هامرز</v>
      </c>
      <c r="B2" s="30"/>
      <c r="C2" s="30"/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30" x14ac:dyDescent="0.55000000000000004">
      <c r="A3" s="30" t="str">
        <f>'سود اوراق بهادار و سپرده بانکی'!A3:S3</f>
        <v>صورت وضعیت پورتفوی</v>
      </c>
      <c r="B3" s="30"/>
      <c r="C3" s="30"/>
      <c r="D3" s="30" t="s">
        <v>68</v>
      </c>
      <c r="E3" s="30" t="s">
        <v>68</v>
      </c>
      <c r="F3" s="30" t="s">
        <v>68</v>
      </c>
      <c r="G3" s="30" t="s">
        <v>68</v>
      </c>
      <c r="H3" s="30" t="s">
        <v>68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30" x14ac:dyDescent="0.55000000000000004">
      <c r="A4" s="30" t="str">
        <f>'سود اوراق بهادار و سپرده بانکی'!A4:S4</f>
        <v>برای ماه منتهی به 1400/04/31</v>
      </c>
      <c r="B4" s="30"/>
      <c r="C4" s="30"/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ht="30" x14ac:dyDescent="0.55000000000000004">
      <c r="A6" s="28" t="s">
        <v>3</v>
      </c>
      <c r="C6" s="29" t="s">
        <v>78</v>
      </c>
      <c r="D6" s="29" t="s">
        <v>78</v>
      </c>
      <c r="E6" s="29" t="s">
        <v>78</v>
      </c>
      <c r="F6" s="29" t="s">
        <v>78</v>
      </c>
      <c r="G6" s="29" t="s">
        <v>78</v>
      </c>
      <c r="I6" s="29" t="s">
        <v>70</v>
      </c>
      <c r="J6" s="29" t="s">
        <v>70</v>
      </c>
      <c r="K6" s="29" t="s">
        <v>70</v>
      </c>
      <c r="L6" s="29" t="s">
        <v>70</v>
      </c>
      <c r="M6" s="29" t="s">
        <v>70</v>
      </c>
      <c r="O6" s="29" t="s">
        <v>71</v>
      </c>
      <c r="P6" s="29" t="s">
        <v>71</v>
      </c>
      <c r="Q6" s="29" t="s">
        <v>71</v>
      </c>
      <c r="R6" s="29" t="s">
        <v>71</v>
      </c>
      <c r="S6" s="29" t="s">
        <v>71</v>
      </c>
    </row>
    <row r="7" spans="1:19" ht="30" x14ac:dyDescent="0.55000000000000004">
      <c r="A7" s="29" t="s">
        <v>3</v>
      </c>
      <c r="C7" s="7" t="s">
        <v>79</v>
      </c>
      <c r="E7" s="7" t="s">
        <v>80</v>
      </c>
      <c r="G7" s="7" t="s">
        <v>81</v>
      </c>
      <c r="I7" s="7" t="s">
        <v>82</v>
      </c>
      <c r="K7" s="7" t="s">
        <v>75</v>
      </c>
      <c r="M7" s="7" t="s">
        <v>83</v>
      </c>
      <c r="O7" s="7" t="s">
        <v>82</v>
      </c>
      <c r="Q7" s="7" t="s">
        <v>75</v>
      </c>
      <c r="S7" s="7" t="s">
        <v>83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2021-07-28T03:42:20Z</dcterms:modified>
</cp:coreProperties>
</file>